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/>
  <mc:AlternateContent xmlns:mc="http://schemas.openxmlformats.org/markup-compatibility/2006">
    <mc:Choice Requires="x15">
      <x15ac:absPath xmlns:x15ac="http://schemas.microsoft.com/office/spreadsheetml/2010/11/ac" url="X:\VEREJNE ZAKAZKY\k odevzdani\VZ220486 - 15.11. - ZCU - AV technika (II.) 066-2022 pan Buzek televize\"/>
    </mc:Choice>
  </mc:AlternateContent>
  <xr:revisionPtr revIDLastSave="0" documentId="13_ncr:1_{F71006FA-2CAF-42EB-9752-6BBC9372BBF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VT" sheetId="1" r:id="rId1"/>
  </sheets>
  <definedNames>
    <definedName name="_xlnm.Print_Area" localSheetId="0">AVT!$B$1:$U$18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8" i="1" l="1"/>
  <c r="O9" i="1"/>
  <c r="O10" i="1"/>
  <c r="O11" i="1"/>
  <c r="O12" i="1"/>
  <c r="O13" i="1"/>
  <c r="O14" i="1"/>
  <c r="R8" i="1"/>
  <c r="S8" i="1"/>
  <c r="R9" i="1"/>
  <c r="S9" i="1"/>
  <c r="R10" i="1"/>
  <c r="S10" i="1"/>
  <c r="R11" i="1"/>
  <c r="S11" i="1"/>
  <c r="R12" i="1"/>
  <c r="S12" i="1"/>
  <c r="R13" i="1"/>
  <c r="S13" i="1"/>
  <c r="R14" i="1"/>
  <c r="S14" i="1"/>
  <c r="O7" i="1"/>
  <c r="P17" i="1" l="1"/>
  <c r="R7" i="1"/>
  <c r="Q17" i="1" s="1"/>
  <c r="S7" i="1" l="1"/>
</calcChain>
</file>

<file path=xl/sharedStrings.xml><?xml version="1.0" encoding="utf-8"?>
<sst xmlns="http://schemas.openxmlformats.org/spreadsheetml/2006/main" count="79" uniqueCount="63">
  <si>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</si>
  <si>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</si>
  <si>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</si>
  <si>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</si>
  <si>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</si>
  <si>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</si>
  <si>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</si>
  <si>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</si>
  <si>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</si>
  <si>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</si>
  <si>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</si>
  <si>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</si>
  <si>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23224100-1 - Barevné televize</t>
  </si>
  <si>
    <t>32223000-2 - Přístroje pro přenos obrazu</t>
  </si>
  <si>
    <t>32342410-9 - Zvukařské vybavení</t>
  </si>
  <si>
    <t>38650000-6 - Fotografické vybavení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</si>
  <si>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</si>
  <si>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</si>
  <si>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</si>
  <si>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</si>
  <si>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</si>
  <si>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</si>
  <si>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</si>
  <si>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</si>
  <si>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</si>
  <si>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AUDIOVIZUÁLNÍ TECHNIKA</t>
  </si>
  <si>
    <t>ks</t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</si>
  <si>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</si>
  <si>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</si>
  <si>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</si>
  <si>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Odkaz na  splnění požadavku
TCO Certified / 
Energy star </t>
    </r>
    <r>
      <rPr>
        <b/>
        <sz val="11"/>
        <color rgb="FFFF0000"/>
        <rFont val="Calibri"/>
        <family val="2"/>
        <charset val="238"/>
        <scheme val="minor"/>
      </rPr>
      <t>*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</si>
  <si>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</si>
  <si>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NE</t>
  </si>
  <si>
    <t>Pokud financováno z projektových prostředků, pak DODAVATEL uvede NA FAKTURU: NÁZEV A ČÍSLO DOTAČNÍHO PROJEKTU</t>
  </si>
  <si>
    <t>Příloha č. 2 Kupní smlouvy - technická specifikace
Audiovizuální technika (II.) 066 - 2022</t>
  </si>
  <si>
    <t>TV s úhlopříčkou 49 - 52"</t>
  </si>
  <si>
    <t>Společná faktura</t>
  </si>
  <si>
    <t>Ing. Stanislav Bouzek,
Tel.: 37763 4572,
722 943 885</t>
  </si>
  <si>
    <t>Univerzitní 26, 
301 00 Plzeň,
Fakulta elektrotechnická - Katedra materiálů a technologií,
místnost EL 303</t>
  </si>
  <si>
    <t>Adaptér do TV pro bezdrátový přenos obrazu</t>
  </si>
  <si>
    <t>Kompatibilní s MS Surface, min. 4K rozlišení.</t>
  </si>
  <si>
    <t>Multipárový kabel se stageboxem</t>
  </si>
  <si>
    <t>Délka minimálně 8 m, připojení minimálně 4x XLR a minimálně 4x jack 6,3 mm.</t>
  </si>
  <si>
    <t>Kabel pro rozdělení stereo signálu na 2x mono</t>
  </si>
  <si>
    <t>Konektory 3,5 mm jack, délka minimálně 100 mm.</t>
  </si>
  <si>
    <t>Redukce z 3,5 mm jack na 3 pin XLR</t>
  </si>
  <si>
    <t>Kovová.</t>
  </si>
  <si>
    <t>Klip pro uchycení klopového mikrofonu na oblečení</t>
  </si>
  <si>
    <t>Kompatibilní s RODE Lavalier mikrofony.</t>
  </si>
  <si>
    <t>Sada stojanů na reproboxy</t>
  </si>
  <si>
    <t>2 ks stojanů, nosnost minimálně 30 kg/ks, hmotnost maximálně 6 kg, látkový přepravní obal.</t>
  </si>
  <si>
    <t>Sada odrazných desek</t>
  </si>
  <si>
    <t>Průměr minimálně 1 m.
Barvy: zlatá, bílá, stříbrná.
Skládací.
Stojan s výškou minimálně 2 m.</t>
  </si>
  <si>
    <t>Rozlišení minimálně 4K, konektivita Airplay 2, včetně držáku na stěnu.
Třída energetické účinnosti v rozpětí A až G.</t>
  </si>
  <si>
    <t>50" Samsung UE50TU7092 (UE50TU7092UXXH) záruka 24 měsíců</t>
  </si>
  <si>
    <t>https://www.samsung.com/cz/tvs/uhd-4k-tv/tu7020-50-inch-crystal-uhd-4k-smart-tv-ue50tu7092uxxh/</t>
  </si>
  <si>
    <t>Microsoft 4K Wireless Display Adapter (WiDi) ( UTH-00029) záruka 24 měsíců</t>
  </si>
  <si>
    <t>Soundking AH401-4 10 m (AH401-10M-4) záruka 24 měsíců</t>
  </si>
  <si>
    <t>RODE SC11 (HN227845) záruka 24 měsíců</t>
  </si>
  <si>
    <t>Rode VXLR (VXLR) záruka 24 měsíců</t>
  </si>
  <si>
    <t>RODE Vampire Clip (MROD294) záruka 24 měsíců</t>
  </si>
  <si>
    <t>Bespeco SH70N Teleskopický repro-stojan (SH70N ) záruka 24 měsíců</t>
  </si>
  <si>
    <t>Držák odrazné desky se stativem a 107cm odrazná deska 5-v-1, 4studio 40306 (40306) 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</si>
</sst>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7" fillId="0" borderId="0"/>
  </cellStyleXfs>
  <cellXfs count="112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9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10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10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4" fillId="2" borderId="3" xfId="0" applyFont="1" applyFill="1" applyBorder="1" applyAlignment="1">
      <alignment horizontal="center" vertical="center" textRotation="90" wrapText="1"/>
    </xf>
    <xf numFmtId="0" fontId="14" fillId="5" borderId="4" xfId="0" applyFont="1" applyFill="1" applyBorder="1" applyAlignment="1">
      <alignment horizontal="center" vertical="center" wrapText="1"/>
    </xf>
    <xf numFmtId="0" fontId="10" fillId="5" borderId="4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4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4" fillId="0" borderId="0" xfId="0" applyFont="1" applyAlignment="1">
      <alignment vertical="center"/>
    </xf>
    <xf numFmtId="164" fontId="16" fillId="0" borderId="0" xfId="0" applyNumberFormat="1" applyFont="1" applyAlignment="1">
      <alignment horizontal="right" vertical="center" indent="1"/>
    </xf>
    <xf numFmtId="164" fontId="8" fillId="0" borderId="3" xfId="0" applyNumberFormat="1" applyFont="1" applyBorder="1" applyAlignment="1">
      <alignment horizontal="center" vertical="center"/>
    </xf>
    <xf numFmtId="0" fontId="19" fillId="5" borderId="4" xfId="0" applyFont="1" applyFill="1" applyBorder="1" applyAlignment="1">
      <alignment horizontal="center" vertical="center" wrapText="1"/>
    </xf>
    <xf numFmtId="0" fontId="20" fillId="0" borderId="0" xfId="0" applyFont="1" applyAlignment="1">
      <alignment vertical="top" wrapText="1"/>
    </xf>
    <xf numFmtId="0" fontId="7" fillId="0" borderId="0" xfId="0" applyFont="1" applyAlignment="1">
      <alignment vertical="top" wrapText="1"/>
    </xf>
    <xf numFmtId="0" fontId="12" fillId="0" borderId="0" xfId="0" applyFont="1" applyAlignment="1">
      <alignment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0" fillId="0" borderId="0" xfId="0" applyAlignment="1">
      <alignment horizontal="justify" vertical="center" wrapText="1"/>
    </xf>
    <xf numFmtId="0" fontId="14" fillId="4" borderId="7" xfId="0" applyFont="1" applyFill="1" applyBorder="1" applyAlignment="1">
      <alignment horizontal="center" vertical="center" wrapText="1"/>
    </xf>
    <xf numFmtId="0" fontId="10" fillId="4" borderId="8" xfId="0" applyFont="1" applyFill="1" applyBorder="1" applyAlignment="1">
      <alignment horizontal="center" vertical="center" wrapText="1"/>
    </xf>
    <xf numFmtId="0" fontId="14" fillId="4" borderId="4" xfId="0" applyFont="1" applyFill="1" applyBorder="1" applyAlignment="1" applyProtection="1">
      <alignment horizontal="center" vertical="center" wrapText="1"/>
    </xf>
    <xf numFmtId="3" fontId="0" fillId="2" borderId="9" xfId="0" applyNumberForma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3" fontId="0" fillId="3" borderId="10" xfId="0" applyNumberForma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164" fontId="0" fillId="0" borderId="10" xfId="0" applyNumberFormat="1" applyBorder="1" applyAlignment="1">
      <alignment horizontal="right" vertical="center" indent="1"/>
    </xf>
    <xf numFmtId="164" fontId="9" fillId="3" borderId="10" xfId="0" applyNumberFormat="1" applyFont="1" applyFill="1" applyBorder="1" applyAlignment="1">
      <alignment horizontal="right" vertical="center" indent="1"/>
    </xf>
    <xf numFmtId="165" fontId="0" fillId="0" borderId="10" xfId="0" applyNumberFormat="1" applyBorder="1" applyAlignment="1">
      <alignment horizontal="right" vertical="center" indent="1"/>
    </xf>
    <xf numFmtId="0" fontId="0" fillId="0" borderId="10" xfId="0" applyBorder="1" applyAlignment="1">
      <alignment horizontal="right" vertical="center" indent="1"/>
    </xf>
    <xf numFmtId="3" fontId="0" fillId="2" borderId="11" xfId="0" applyNumberFormat="1" applyFill="1" applyBorder="1" applyAlignment="1">
      <alignment horizontal="center" vertical="center" wrapText="1"/>
    </xf>
    <xf numFmtId="3" fontId="0" fillId="3" borderId="12" xfId="0" applyNumberForma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15" fillId="4" borderId="12" xfId="0" applyFont="1" applyFill="1" applyBorder="1" applyAlignment="1">
      <alignment horizontal="center" vertical="center" wrapText="1"/>
    </xf>
    <xf numFmtId="164" fontId="0" fillId="0" borderId="12" xfId="0" applyNumberFormat="1" applyBorder="1" applyAlignment="1">
      <alignment horizontal="right" vertical="center" indent="1"/>
    </xf>
    <xf numFmtId="164" fontId="9" fillId="3" borderId="12" xfId="0" applyNumberFormat="1" applyFont="1" applyFill="1" applyBorder="1" applyAlignment="1">
      <alignment horizontal="right" vertical="center" indent="1"/>
    </xf>
    <xf numFmtId="165" fontId="0" fillId="0" borderId="12" xfId="0" applyNumberFormat="1" applyBorder="1" applyAlignment="1">
      <alignment horizontal="right" vertical="center" indent="1"/>
    </xf>
    <xf numFmtId="0" fontId="0" fillId="0" borderId="12" xfId="0" applyBorder="1" applyAlignment="1">
      <alignment horizontal="right" vertical="center" indent="1"/>
    </xf>
    <xf numFmtId="3" fontId="0" fillId="2" borderId="13" xfId="0" applyNumberFormat="1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15" fillId="4" borderId="14" xfId="0" applyFont="1" applyFill="1" applyBorder="1" applyAlignment="1">
      <alignment horizontal="center" vertical="center" wrapText="1"/>
    </xf>
    <xf numFmtId="164" fontId="0" fillId="0" borderId="14" xfId="0" applyNumberFormat="1" applyBorder="1" applyAlignment="1">
      <alignment horizontal="right" vertical="center" indent="1"/>
    </xf>
    <xf numFmtId="164" fontId="9" fillId="3" borderId="14" xfId="0" applyNumberFormat="1" applyFont="1" applyFill="1" applyBorder="1" applyAlignment="1">
      <alignment horizontal="right" vertical="center" indent="1"/>
    </xf>
    <xf numFmtId="165" fontId="0" fillId="0" borderId="14" xfId="0" applyNumberFormat="1" applyBorder="1" applyAlignment="1">
      <alignment horizontal="right" vertical="center" indent="1"/>
    </xf>
    <xf numFmtId="0" fontId="0" fillId="0" borderId="14" xfId="0" applyBorder="1" applyAlignment="1">
      <alignment horizontal="right" vertical="center" indent="1"/>
    </xf>
    <xf numFmtId="0" fontId="2" fillId="3" borderId="10" xfId="0" applyFont="1" applyFill="1" applyBorder="1" applyAlignment="1">
      <alignment horizontal="left" vertical="center" wrapText="1" indent="1"/>
    </xf>
    <xf numFmtId="0" fontId="2" fillId="3" borderId="12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left" vertical="center" wrapText="1" indent="1"/>
    </xf>
    <xf numFmtId="0" fontId="2" fillId="3" borderId="14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left" vertical="center" wrapText="1" indent="1"/>
    </xf>
    <xf numFmtId="0" fontId="15" fillId="4" borderId="10" xfId="0" applyFont="1" applyFill="1" applyBorder="1" applyAlignment="1" applyProtection="1">
      <alignment horizontal="center" vertical="center" wrapText="1"/>
      <protection locked="0"/>
    </xf>
    <xf numFmtId="0" fontId="15" fillId="4" borderId="12" xfId="0" applyFont="1" applyFill="1" applyBorder="1" applyAlignment="1" applyProtection="1">
      <alignment horizontal="center" vertical="center" wrapText="1"/>
      <protection locked="0"/>
    </xf>
    <xf numFmtId="0" fontId="15" fillId="4" borderId="14" xfId="0" applyFont="1" applyFill="1" applyBorder="1" applyAlignment="1" applyProtection="1">
      <alignment horizontal="center" vertical="center" wrapText="1"/>
      <protection locked="0"/>
    </xf>
    <xf numFmtId="164" fontId="15" fillId="4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0" fontId="5" fillId="3" borderId="15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164" fontId="8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0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 wrapText="1"/>
    </xf>
    <xf numFmtId="0" fontId="21" fillId="2" borderId="0" xfId="0" applyFont="1" applyFill="1" applyAlignment="1">
      <alignment horizontal="left" vertical="center" wrapText="1"/>
    </xf>
    <xf numFmtId="0" fontId="21" fillId="2" borderId="0" xfId="0" applyFont="1" applyFill="1" applyAlignment="1">
      <alignment horizontal="left" vertical="center"/>
    </xf>
    <xf numFmtId="0" fontId="10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10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2" fillId="3" borderId="16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 wrapText="1"/>
    </xf>
    <xf numFmtId="0" fontId="6" fillId="3" borderId="16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4" fillId="3" borderId="16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14" fillId="3" borderId="15" xfId="0" applyNumberFormat="1" applyFont="1" applyFill="1" applyBorder="1" applyAlignment="1">
      <alignment horizontal="center" vertical="center" wrapText="1"/>
    </xf>
    <xf numFmtId="0" fontId="14" fillId="3" borderId="16" xfId="0" applyNumberFormat="1" applyFont="1" applyFill="1" applyBorder="1" applyAlignment="1">
      <alignment horizontal="center" vertical="center" wrapText="1"/>
    </xf>
    <xf numFmtId="0" fontId="14" fillId="3" borderId="7" xfId="0" applyNumberFormat="1" applyFont="1" applyFill="1" applyBorder="1" applyAlignment="1">
      <alignment horizontal="center" vertical="center" wrapText="1"/>
    </xf>
  </cellXfs>
  <cellStyles count="2">
    <cellStyle name="Normální" xfId="0" builtinId="0"/>
    <cellStyle name="normální 3" xfId="1" xr:uid="{00000000-0005-0000-0000-000001000000}"/>
  </cellStyles>
  <dxfs count="7">
    <dxf>
      <numFmt numFmtId="30" formatCode="@"/>
      <fill>
        <patternFill patternType="solid">
          <fgColor rgb="FFFF9F9F"/>
          <bgColor rgb="FFFF9F9F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64"/>
  <sheetViews>
    <sheetView tabSelected="1" topLeftCell="G4" zoomScale="73" zoomScaleNormal="73" workbookViewId="0">
      <selection activeCell="Q14" sqref="Q14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9.85546875" style="1" customWidth="1"/>
    <col min="4" max="4" width="10.7109375" style="2" customWidth="1"/>
    <col min="5" max="5" width="10.28515625" style="3" customWidth="1"/>
    <col min="6" max="6" width="78.7109375" style="1" customWidth="1"/>
    <col min="7" max="7" width="27.85546875" style="1" customWidth="1"/>
    <col min="8" max="8" width="23.28515625" style="1" customWidth="1"/>
    <col min="9" max="9" width="21.42578125" style="1" customWidth="1"/>
    <col min="10" max="10" width="16.5703125" style="1" customWidth="1"/>
    <col min="11" max="11" width="32.7109375" hidden="1" customWidth="1"/>
    <col min="12" max="12" width="23.85546875" customWidth="1"/>
    <col min="13" max="13" width="35.7109375" style="1" customWidth="1"/>
    <col min="14" max="14" width="26" style="1" customWidth="1"/>
    <col min="15" max="15" width="15.140625" style="1" hidden="1" customWidth="1"/>
    <col min="16" max="16" width="21.5703125" customWidth="1"/>
    <col min="17" max="17" width="23.28515625" customWidth="1"/>
    <col min="18" max="18" width="20.7109375" bestFit="1" customWidth="1"/>
    <col min="19" max="19" width="19.7109375" bestFit="1" customWidth="1"/>
    <col min="20" max="20" width="11.5703125" hidden="1" customWidth="1"/>
    <col min="21" max="21" width="32.7109375" style="4" customWidth="1"/>
  </cols>
  <sheetData>
    <row r="1" spans="1:21" s="5" customFormat="1" ht="42.6" customHeight="1" x14ac:dyDescent="0.25">
      <c r="B1" s="94" t="s">
        <v>34</v>
      </c>
      <c r="C1" s="95"/>
      <c r="D1" s="95"/>
      <c r="E1" s="3"/>
      <c r="F1" s="1"/>
      <c r="G1" s="1"/>
      <c r="H1" s="1"/>
      <c r="I1" s="1"/>
      <c r="J1" s="1"/>
      <c r="M1" s="1"/>
      <c r="N1" s="1"/>
      <c r="O1" s="1"/>
      <c r="U1" s="4"/>
    </row>
    <row r="2" spans="1:21" s="5" customFormat="1" ht="18.75" x14ac:dyDescent="0.25">
      <c r="D2" s="12"/>
      <c r="E2" s="6"/>
      <c r="F2" s="7"/>
      <c r="G2" s="7"/>
      <c r="H2" s="7"/>
      <c r="J2" s="8"/>
      <c r="M2" s="37"/>
      <c r="N2" s="7"/>
      <c r="O2" s="7"/>
      <c r="P2" s="7"/>
      <c r="Q2" s="7"/>
      <c r="S2" s="9"/>
      <c r="T2" s="10"/>
      <c r="U2" s="11"/>
    </row>
    <row r="3" spans="1:21" s="5" customFormat="1" ht="18" customHeight="1" x14ac:dyDescent="0.25">
      <c r="B3" s="15"/>
      <c r="C3" s="13" t="s">
        <v>0</v>
      </c>
      <c r="D3" s="14"/>
      <c r="E3" s="14"/>
      <c r="F3" s="14"/>
      <c r="G3" s="38"/>
      <c r="H3" s="38"/>
      <c r="I3" s="38"/>
      <c r="J3" s="38"/>
      <c r="K3" s="38"/>
      <c r="L3" s="9"/>
      <c r="M3" s="36"/>
      <c r="N3" s="36"/>
      <c r="O3" s="36"/>
      <c r="P3" s="36"/>
      <c r="Q3" s="36"/>
      <c r="S3" s="9"/>
      <c r="U3" s="4"/>
    </row>
    <row r="4" spans="1:21" s="5" customFormat="1" ht="18" customHeight="1" thickBot="1" x14ac:dyDescent="0.3">
      <c r="B4" s="16"/>
      <c r="C4" s="17" t="s">
        <v>1</v>
      </c>
      <c r="D4" s="14"/>
      <c r="E4" s="14"/>
      <c r="F4" s="14"/>
      <c r="G4" s="14"/>
      <c r="H4" s="14"/>
      <c r="I4" s="9"/>
      <c r="J4" s="9"/>
      <c r="K4" s="9"/>
      <c r="L4" s="9"/>
      <c r="M4" s="7"/>
      <c r="N4" s="7"/>
      <c r="O4" s="7"/>
      <c r="P4" s="9"/>
      <c r="Q4" s="9"/>
      <c r="S4" s="9"/>
      <c r="U4" s="4"/>
    </row>
    <row r="5" spans="1:21" s="5" customFormat="1" ht="34.5" customHeight="1" thickBot="1" x14ac:dyDescent="0.3">
      <c r="B5" s="18"/>
      <c r="C5" s="19"/>
      <c r="D5" s="20"/>
      <c r="E5" s="20"/>
      <c r="F5" s="7"/>
      <c r="G5" s="43" t="s">
        <v>2</v>
      </c>
      <c r="H5" s="43" t="s">
        <v>2</v>
      </c>
      <c r="I5" s="7"/>
      <c r="J5" s="7"/>
      <c r="M5" s="7"/>
      <c r="N5" s="22"/>
      <c r="O5" s="22"/>
      <c r="Q5" s="21" t="s">
        <v>2</v>
      </c>
      <c r="U5" s="8"/>
    </row>
    <row r="6" spans="1:21" s="5" customFormat="1" ht="67.150000000000006" customHeight="1" thickTop="1" thickBot="1" x14ac:dyDescent="0.3">
      <c r="B6" s="23" t="s">
        <v>3</v>
      </c>
      <c r="C6" s="24" t="s">
        <v>16</v>
      </c>
      <c r="D6" s="24" t="s">
        <v>4</v>
      </c>
      <c r="E6" s="24" t="s">
        <v>17</v>
      </c>
      <c r="F6" s="24" t="s">
        <v>18</v>
      </c>
      <c r="G6" s="42" t="s">
        <v>5</v>
      </c>
      <c r="H6" s="44" t="s">
        <v>30</v>
      </c>
      <c r="I6" s="35" t="s">
        <v>19</v>
      </c>
      <c r="J6" s="35" t="s">
        <v>20</v>
      </c>
      <c r="K6" s="24" t="s">
        <v>33</v>
      </c>
      <c r="L6" s="39" t="s">
        <v>21</v>
      </c>
      <c r="M6" s="35" t="s">
        <v>22</v>
      </c>
      <c r="N6" s="24" t="s">
        <v>31</v>
      </c>
      <c r="O6" s="35" t="s">
        <v>23</v>
      </c>
      <c r="P6" s="24" t="s">
        <v>6</v>
      </c>
      <c r="Q6" s="26" t="s">
        <v>7</v>
      </c>
      <c r="R6" s="25" t="s">
        <v>8</v>
      </c>
      <c r="S6" s="25" t="s">
        <v>9</v>
      </c>
      <c r="T6" s="35" t="s">
        <v>24</v>
      </c>
      <c r="U6" s="35" t="s">
        <v>25</v>
      </c>
    </row>
    <row r="7" spans="1:21" s="5" customFormat="1" ht="55.5" customHeight="1" thickTop="1" x14ac:dyDescent="0.25">
      <c r="A7" s="27"/>
      <c r="B7" s="45">
        <v>1</v>
      </c>
      <c r="C7" s="46" t="s">
        <v>35</v>
      </c>
      <c r="D7" s="47">
        <v>1</v>
      </c>
      <c r="E7" s="48" t="s">
        <v>26</v>
      </c>
      <c r="F7" s="69" t="s">
        <v>53</v>
      </c>
      <c r="G7" s="74" t="s">
        <v>54</v>
      </c>
      <c r="H7" s="74" t="s">
        <v>55</v>
      </c>
      <c r="I7" s="86" t="s">
        <v>36</v>
      </c>
      <c r="J7" s="103" t="s">
        <v>32</v>
      </c>
      <c r="K7" s="106"/>
      <c r="L7" s="86" t="s">
        <v>37</v>
      </c>
      <c r="M7" s="86" t="s">
        <v>38</v>
      </c>
      <c r="N7" s="109">
        <v>21</v>
      </c>
      <c r="O7" s="49">
        <f t="shared" ref="O7:O14" si="0">D7*P7</f>
        <v>9600</v>
      </c>
      <c r="P7" s="50">
        <v>9600</v>
      </c>
      <c r="Q7" s="77">
        <v>9300</v>
      </c>
      <c r="R7" s="51">
        <f t="shared" ref="R7:R14" si="1">D7*Q7</f>
        <v>9300</v>
      </c>
      <c r="S7" s="52" t="str">
        <f t="shared" ref="S7" si="2">IF(ISNUMBER(Q7), IF(Q7&gt;P7,"NEVYHOVUJE","VYHOVUJE")," ")</f>
        <v>VYHOVUJE</v>
      </c>
      <c r="T7" s="80"/>
      <c r="U7" s="48" t="s">
        <v>12</v>
      </c>
    </row>
    <row r="8" spans="1:21" s="5" customFormat="1" ht="55.5" customHeight="1" x14ac:dyDescent="0.25">
      <c r="A8" s="27"/>
      <c r="B8" s="53">
        <v>2</v>
      </c>
      <c r="C8" s="70" t="s">
        <v>39</v>
      </c>
      <c r="D8" s="54">
        <v>1</v>
      </c>
      <c r="E8" s="55" t="s">
        <v>26</v>
      </c>
      <c r="F8" s="71" t="s">
        <v>40</v>
      </c>
      <c r="G8" s="75" t="s">
        <v>56</v>
      </c>
      <c r="H8" s="56" t="s">
        <v>32</v>
      </c>
      <c r="I8" s="101"/>
      <c r="J8" s="104"/>
      <c r="K8" s="107"/>
      <c r="L8" s="87"/>
      <c r="M8" s="87"/>
      <c r="N8" s="110"/>
      <c r="O8" s="57">
        <f t="shared" si="0"/>
        <v>1400</v>
      </c>
      <c r="P8" s="58">
        <v>1400</v>
      </c>
      <c r="Q8" s="78">
        <v>1400</v>
      </c>
      <c r="R8" s="59">
        <f t="shared" si="1"/>
        <v>1400</v>
      </c>
      <c r="S8" s="60" t="str">
        <f t="shared" ref="S8:S14" si="3">IF(ISNUMBER(Q8), IF(Q8&gt;P8,"NEVYHOVUJE","VYHOVUJE")," ")</f>
        <v>VYHOVUJE</v>
      </c>
      <c r="T8" s="81"/>
      <c r="U8" s="55" t="s">
        <v>13</v>
      </c>
    </row>
    <row r="9" spans="1:21" s="5" customFormat="1" ht="55.5" customHeight="1" x14ac:dyDescent="0.25">
      <c r="A9" s="27"/>
      <c r="B9" s="53">
        <v>3</v>
      </c>
      <c r="C9" s="70" t="s">
        <v>41</v>
      </c>
      <c r="D9" s="54">
        <v>1</v>
      </c>
      <c r="E9" s="55" t="s">
        <v>26</v>
      </c>
      <c r="F9" s="71" t="s">
        <v>42</v>
      </c>
      <c r="G9" s="75" t="s">
        <v>57</v>
      </c>
      <c r="H9" s="56" t="s">
        <v>32</v>
      </c>
      <c r="I9" s="101"/>
      <c r="J9" s="104"/>
      <c r="K9" s="107"/>
      <c r="L9" s="87"/>
      <c r="M9" s="87"/>
      <c r="N9" s="110"/>
      <c r="O9" s="57">
        <f t="shared" si="0"/>
        <v>2000</v>
      </c>
      <c r="P9" s="58">
        <v>2000</v>
      </c>
      <c r="Q9" s="78">
        <v>2000</v>
      </c>
      <c r="R9" s="59">
        <f t="shared" si="1"/>
        <v>2000</v>
      </c>
      <c r="S9" s="60" t="str">
        <f t="shared" si="3"/>
        <v>VYHOVUJE</v>
      </c>
      <c r="T9" s="81"/>
      <c r="U9" s="83" t="s">
        <v>14</v>
      </c>
    </row>
    <row r="10" spans="1:21" s="5" customFormat="1" ht="55.5" customHeight="1" x14ac:dyDescent="0.25">
      <c r="A10" s="27"/>
      <c r="B10" s="53">
        <v>4</v>
      </c>
      <c r="C10" s="70" t="s">
        <v>43</v>
      </c>
      <c r="D10" s="54">
        <v>1</v>
      </c>
      <c r="E10" s="55" t="s">
        <v>26</v>
      </c>
      <c r="F10" s="71" t="s">
        <v>44</v>
      </c>
      <c r="G10" s="75" t="s">
        <v>58</v>
      </c>
      <c r="H10" s="56" t="s">
        <v>32</v>
      </c>
      <c r="I10" s="101"/>
      <c r="J10" s="104"/>
      <c r="K10" s="107"/>
      <c r="L10" s="87"/>
      <c r="M10" s="87"/>
      <c r="N10" s="110"/>
      <c r="O10" s="57">
        <f t="shared" si="0"/>
        <v>500</v>
      </c>
      <c r="P10" s="58">
        <v>500</v>
      </c>
      <c r="Q10" s="78">
        <v>500</v>
      </c>
      <c r="R10" s="59">
        <f t="shared" si="1"/>
        <v>500</v>
      </c>
      <c r="S10" s="60" t="str">
        <f t="shared" si="3"/>
        <v>VYHOVUJE</v>
      </c>
      <c r="T10" s="81"/>
      <c r="U10" s="84"/>
    </row>
    <row r="11" spans="1:21" s="5" customFormat="1" ht="55.5" customHeight="1" x14ac:dyDescent="0.25">
      <c r="A11" s="27"/>
      <c r="B11" s="53">
        <v>5</v>
      </c>
      <c r="C11" s="70" t="s">
        <v>45</v>
      </c>
      <c r="D11" s="54">
        <v>2</v>
      </c>
      <c r="E11" s="55" t="s">
        <v>26</v>
      </c>
      <c r="F11" s="71" t="s">
        <v>46</v>
      </c>
      <c r="G11" s="75" t="s">
        <v>59</v>
      </c>
      <c r="H11" s="56" t="s">
        <v>32</v>
      </c>
      <c r="I11" s="101"/>
      <c r="J11" s="104"/>
      <c r="K11" s="107"/>
      <c r="L11" s="87"/>
      <c r="M11" s="87"/>
      <c r="N11" s="110"/>
      <c r="O11" s="57">
        <f t="shared" si="0"/>
        <v>400</v>
      </c>
      <c r="P11" s="58">
        <v>200</v>
      </c>
      <c r="Q11" s="78">
        <v>190</v>
      </c>
      <c r="R11" s="59">
        <f t="shared" si="1"/>
        <v>380</v>
      </c>
      <c r="S11" s="60" t="str">
        <f t="shared" si="3"/>
        <v>VYHOVUJE</v>
      </c>
      <c r="T11" s="81"/>
      <c r="U11" s="84"/>
    </row>
    <row r="12" spans="1:21" s="5" customFormat="1" ht="55.5" customHeight="1" x14ac:dyDescent="0.25">
      <c r="A12" s="27"/>
      <c r="B12" s="53">
        <v>6</v>
      </c>
      <c r="C12" s="70" t="s">
        <v>47</v>
      </c>
      <c r="D12" s="54">
        <v>4</v>
      </c>
      <c r="E12" s="55" t="s">
        <v>26</v>
      </c>
      <c r="F12" s="71" t="s">
        <v>48</v>
      </c>
      <c r="G12" s="75" t="s">
        <v>60</v>
      </c>
      <c r="H12" s="56" t="s">
        <v>32</v>
      </c>
      <c r="I12" s="101"/>
      <c r="J12" s="104"/>
      <c r="K12" s="107"/>
      <c r="L12" s="87"/>
      <c r="M12" s="87"/>
      <c r="N12" s="110"/>
      <c r="O12" s="57">
        <f t="shared" si="0"/>
        <v>1200</v>
      </c>
      <c r="P12" s="58">
        <v>300</v>
      </c>
      <c r="Q12" s="78">
        <v>290</v>
      </c>
      <c r="R12" s="59">
        <f t="shared" si="1"/>
        <v>1160</v>
      </c>
      <c r="S12" s="60" t="str">
        <f t="shared" si="3"/>
        <v>VYHOVUJE</v>
      </c>
      <c r="T12" s="81"/>
      <c r="U12" s="84"/>
    </row>
    <row r="13" spans="1:21" s="5" customFormat="1" ht="55.5" customHeight="1" x14ac:dyDescent="0.25">
      <c r="A13" s="27"/>
      <c r="B13" s="53">
        <v>7</v>
      </c>
      <c r="C13" s="70" t="s">
        <v>49</v>
      </c>
      <c r="D13" s="54">
        <v>1</v>
      </c>
      <c r="E13" s="55" t="s">
        <v>26</v>
      </c>
      <c r="F13" s="71" t="s">
        <v>50</v>
      </c>
      <c r="G13" s="75" t="s">
        <v>61</v>
      </c>
      <c r="H13" s="56" t="s">
        <v>32</v>
      </c>
      <c r="I13" s="101"/>
      <c r="J13" s="104"/>
      <c r="K13" s="107"/>
      <c r="L13" s="87"/>
      <c r="M13" s="87"/>
      <c r="N13" s="110"/>
      <c r="O13" s="57">
        <f t="shared" si="0"/>
        <v>1500</v>
      </c>
      <c r="P13" s="58">
        <v>1500</v>
      </c>
      <c r="Q13" s="78">
        <v>1500</v>
      </c>
      <c r="R13" s="59">
        <f t="shared" si="1"/>
        <v>1500</v>
      </c>
      <c r="S13" s="60" t="str">
        <f t="shared" si="3"/>
        <v>VYHOVUJE</v>
      </c>
      <c r="T13" s="81"/>
      <c r="U13" s="85"/>
    </row>
    <row r="14" spans="1:21" s="5" customFormat="1" ht="93.75" customHeight="1" thickBot="1" x14ac:dyDescent="0.3">
      <c r="A14" s="27"/>
      <c r="B14" s="61">
        <v>8</v>
      </c>
      <c r="C14" s="72" t="s">
        <v>51</v>
      </c>
      <c r="D14" s="62">
        <v>1</v>
      </c>
      <c r="E14" s="63" t="s">
        <v>26</v>
      </c>
      <c r="F14" s="73" t="s">
        <v>52</v>
      </c>
      <c r="G14" s="76" t="s">
        <v>62</v>
      </c>
      <c r="H14" s="64" t="s">
        <v>32</v>
      </c>
      <c r="I14" s="102"/>
      <c r="J14" s="105"/>
      <c r="K14" s="108"/>
      <c r="L14" s="88"/>
      <c r="M14" s="88"/>
      <c r="N14" s="111"/>
      <c r="O14" s="65">
        <f t="shared" si="0"/>
        <v>1600</v>
      </c>
      <c r="P14" s="66">
        <v>1600</v>
      </c>
      <c r="Q14" s="79">
        <v>1600</v>
      </c>
      <c r="R14" s="67">
        <f t="shared" si="1"/>
        <v>1600</v>
      </c>
      <c r="S14" s="68" t="str">
        <f t="shared" si="3"/>
        <v>VYHOVUJE</v>
      </c>
      <c r="T14" s="82"/>
      <c r="U14" s="63" t="s">
        <v>15</v>
      </c>
    </row>
    <row r="15" spans="1:21" ht="13.5" customHeight="1" thickTop="1" thickBot="1" x14ac:dyDescent="0.3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40"/>
      <c r="S15" s="5"/>
      <c r="T15" s="5"/>
    </row>
    <row r="16" spans="1:21" ht="49.5" customHeight="1" thickTop="1" thickBot="1" x14ac:dyDescent="0.3">
      <c r="A16" s="5"/>
      <c r="B16" s="96" t="s">
        <v>29</v>
      </c>
      <c r="C16" s="97"/>
      <c r="D16" s="97"/>
      <c r="E16" s="97"/>
      <c r="F16" s="97"/>
      <c r="G16" s="97"/>
      <c r="H16" s="41"/>
      <c r="I16" s="28"/>
      <c r="J16" s="28"/>
      <c r="K16" s="28"/>
      <c r="L16" s="8"/>
      <c r="M16" s="8"/>
      <c r="N16" s="29"/>
      <c r="O16" s="29"/>
      <c r="P16" s="30" t="s">
        <v>10</v>
      </c>
      <c r="Q16" s="98" t="s">
        <v>11</v>
      </c>
      <c r="R16" s="99"/>
      <c r="S16" s="100"/>
      <c r="T16" s="22"/>
      <c r="U16" s="31"/>
    </row>
    <row r="17" spans="1:20" ht="53.25" customHeight="1" thickTop="1" thickBot="1" x14ac:dyDescent="0.3">
      <c r="A17" s="5"/>
      <c r="B17" s="93" t="s">
        <v>27</v>
      </c>
      <c r="C17" s="93"/>
      <c r="D17" s="93"/>
      <c r="E17" s="93"/>
      <c r="F17" s="93"/>
      <c r="G17" s="93"/>
      <c r="H17" s="93"/>
      <c r="I17" s="32"/>
      <c r="L17" s="12"/>
      <c r="M17" s="12"/>
      <c r="N17" s="33"/>
      <c r="O17" s="33"/>
      <c r="P17" s="34">
        <f>SUM(O7:O14)</f>
        <v>18200</v>
      </c>
      <c r="Q17" s="89">
        <f>SUM(R7:R14)</f>
        <v>17840</v>
      </c>
      <c r="R17" s="90"/>
      <c r="S17" s="91"/>
      <c r="T17" s="5"/>
    </row>
    <row r="18" spans="1:20" ht="15.75" thickTop="1" x14ac:dyDescent="0.25">
      <c r="A18" s="5"/>
      <c r="B18" s="92" t="s">
        <v>28</v>
      </c>
      <c r="C18" s="92"/>
      <c r="D18" s="92"/>
      <c r="E18" s="92"/>
      <c r="F18" s="92"/>
      <c r="K18" s="5"/>
      <c r="L18" s="5"/>
      <c r="P18" s="5"/>
      <c r="Q18" s="5"/>
      <c r="R18" s="5"/>
      <c r="S18" s="5"/>
      <c r="T18" s="5"/>
    </row>
    <row r="19" spans="1:20" ht="14.25" customHeight="1" x14ac:dyDescent="0.25">
      <c r="A19" s="5"/>
      <c r="K19" s="5"/>
      <c r="L19" s="5"/>
      <c r="P19" s="5"/>
      <c r="Q19" s="5"/>
      <c r="R19" s="5"/>
      <c r="S19" s="5"/>
      <c r="T19" s="5"/>
    </row>
    <row r="20" spans="1:20" ht="14.25" customHeight="1" x14ac:dyDescent="0.25">
      <c r="A20" s="5"/>
      <c r="B20" s="5"/>
      <c r="K20" s="5"/>
      <c r="L20" s="5"/>
      <c r="P20" s="5"/>
      <c r="Q20" s="5"/>
      <c r="R20" s="5"/>
      <c r="S20" s="5"/>
      <c r="T20" s="5"/>
    </row>
    <row r="21" spans="1:20" ht="14.25" customHeight="1" x14ac:dyDescent="0.25">
      <c r="A21" s="5"/>
      <c r="B21" s="5"/>
      <c r="K21" s="5"/>
      <c r="L21" s="5"/>
      <c r="P21" s="5"/>
      <c r="Q21" s="5"/>
      <c r="R21" s="5"/>
      <c r="S21" s="5"/>
      <c r="T21" s="5"/>
    </row>
    <row r="22" spans="1:20" ht="14.25" customHeight="1" x14ac:dyDescent="0.25">
      <c r="A22" s="5"/>
      <c r="B22" s="5"/>
      <c r="K22" s="5"/>
      <c r="L22" s="5"/>
      <c r="P22" s="5"/>
      <c r="Q22" s="5"/>
      <c r="R22" s="5"/>
      <c r="S22" s="5"/>
      <c r="T22" s="5"/>
    </row>
    <row r="23" spans="1:20" ht="14.25" customHeight="1" x14ac:dyDescent="0.25">
      <c r="A23" s="5"/>
      <c r="B23" s="5"/>
      <c r="K23" s="5"/>
      <c r="L23" s="5"/>
      <c r="P23" s="5"/>
      <c r="Q23" s="5"/>
      <c r="R23" s="5"/>
      <c r="S23" s="5"/>
      <c r="T23" s="5"/>
    </row>
    <row r="24" spans="1:20" ht="14.25" customHeight="1" x14ac:dyDescent="0.25">
      <c r="A24" s="5"/>
      <c r="B24" s="5"/>
      <c r="K24" s="5"/>
      <c r="L24" s="5"/>
      <c r="P24" s="5"/>
      <c r="Q24" s="5"/>
      <c r="R24" s="5"/>
      <c r="S24" s="5"/>
      <c r="T24" s="5"/>
    </row>
    <row r="25" spans="1:20" ht="14.25" customHeight="1" x14ac:dyDescent="0.25">
      <c r="A25" s="5"/>
      <c r="B25" s="5"/>
      <c r="K25" s="5"/>
      <c r="L25" s="5"/>
      <c r="P25" s="5"/>
      <c r="Q25" s="5"/>
      <c r="R25" s="5"/>
      <c r="S25" s="5"/>
      <c r="T25" s="5"/>
    </row>
    <row r="26" spans="1:20" ht="14.25" customHeight="1" x14ac:dyDescent="0.25">
      <c r="A26" s="5"/>
      <c r="B26" s="5"/>
      <c r="K26" s="5"/>
      <c r="L26" s="5"/>
      <c r="P26" s="5"/>
      <c r="Q26" s="5"/>
      <c r="R26" s="5"/>
      <c r="S26" s="5"/>
      <c r="T26" s="5"/>
    </row>
    <row r="27" spans="1:20" ht="14.25" customHeight="1" x14ac:dyDescent="0.25">
      <c r="A27" s="5"/>
      <c r="B27" s="5"/>
      <c r="K27" s="5"/>
      <c r="L27" s="5"/>
      <c r="P27" s="5"/>
      <c r="Q27" s="5"/>
      <c r="R27" s="5"/>
      <c r="S27" s="5"/>
      <c r="T27" s="5"/>
    </row>
    <row r="28" spans="1:20" ht="14.25" customHeight="1" x14ac:dyDescent="0.25">
      <c r="A28" s="5"/>
      <c r="B28" s="5"/>
      <c r="K28" s="5"/>
      <c r="L28" s="5"/>
      <c r="P28" s="5"/>
      <c r="Q28" s="5"/>
      <c r="R28" s="5"/>
      <c r="S28" s="5"/>
      <c r="T28" s="5"/>
    </row>
    <row r="29" spans="1:20" ht="14.25" customHeight="1" x14ac:dyDescent="0.25">
      <c r="A29" s="5"/>
      <c r="B29" s="5"/>
      <c r="K29" s="5"/>
      <c r="L29" s="5"/>
      <c r="P29" s="5"/>
      <c r="Q29" s="5"/>
      <c r="R29" s="5"/>
      <c r="S29" s="5"/>
      <c r="T29" s="5"/>
    </row>
    <row r="30" spans="1:20" ht="14.25" customHeight="1" x14ac:dyDescent="0.25">
      <c r="A30" s="5"/>
      <c r="B30" s="5"/>
      <c r="K30" s="5"/>
      <c r="L30" s="5"/>
      <c r="P30" s="5"/>
      <c r="Q30" s="5"/>
      <c r="R30" s="5"/>
      <c r="S30" s="5"/>
      <c r="T30" s="5"/>
    </row>
    <row r="31" spans="1:20" ht="14.25" customHeight="1" x14ac:dyDescent="0.25">
      <c r="A31" s="5"/>
      <c r="B31" s="5"/>
      <c r="K31" s="5"/>
      <c r="L31" s="5"/>
      <c r="P31" s="5"/>
      <c r="Q31" s="5"/>
      <c r="R31" s="5"/>
      <c r="S31" s="5"/>
      <c r="T31" s="5"/>
    </row>
    <row r="32" spans="1:20" ht="14.25" customHeight="1" x14ac:dyDescent="0.25">
      <c r="A32" s="5"/>
      <c r="B32" s="5"/>
      <c r="K32" s="5"/>
      <c r="L32" s="5"/>
      <c r="P32" s="5"/>
      <c r="Q32" s="5"/>
      <c r="R32" s="5"/>
      <c r="S32" s="5"/>
      <c r="T32" s="5"/>
    </row>
    <row r="33" spans="1:20" ht="14.25" customHeight="1" x14ac:dyDescent="0.25">
      <c r="A33" s="5"/>
      <c r="B33" s="5"/>
      <c r="K33" s="5"/>
      <c r="L33" s="5"/>
      <c r="P33" s="5"/>
      <c r="Q33" s="5"/>
      <c r="R33" s="5"/>
      <c r="S33" s="5"/>
      <c r="T33" s="5"/>
    </row>
    <row r="34" spans="1:20" ht="14.25" customHeight="1" x14ac:dyDescent="0.25">
      <c r="A34" s="5"/>
      <c r="B34" s="5"/>
      <c r="K34" s="5"/>
      <c r="L34" s="5"/>
      <c r="P34" s="5"/>
      <c r="Q34" s="5"/>
      <c r="R34" s="5"/>
      <c r="S34" s="5"/>
      <c r="T34" s="5"/>
    </row>
    <row r="35" spans="1:20" ht="14.25" customHeight="1" x14ac:dyDescent="0.25">
      <c r="A35" s="5"/>
      <c r="B35" s="5"/>
      <c r="K35" s="5"/>
      <c r="L35" s="5"/>
      <c r="P35" s="5"/>
      <c r="Q35" s="5"/>
      <c r="R35" s="5"/>
      <c r="S35" s="5"/>
      <c r="T35" s="5"/>
    </row>
    <row r="36" spans="1:20" ht="14.25" customHeight="1" x14ac:dyDescent="0.25">
      <c r="B36" s="5"/>
      <c r="K36" s="5"/>
      <c r="L36" s="5"/>
      <c r="P36" s="5"/>
      <c r="Q36" s="5"/>
      <c r="R36" s="5"/>
      <c r="S36" s="5"/>
      <c r="T36" s="5"/>
    </row>
    <row r="37" spans="1:20" ht="14.25" customHeight="1" x14ac:dyDescent="0.25">
      <c r="B37" s="5"/>
      <c r="K37" s="5"/>
      <c r="L37" s="5"/>
      <c r="P37" s="5"/>
      <c r="Q37" s="5"/>
      <c r="R37" s="5"/>
      <c r="S37" s="5"/>
      <c r="T37" s="5"/>
    </row>
    <row r="38" spans="1:20" ht="14.25" customHeight="1" x14ac:dyDescent="0.25"/>
    <row r="39" spans="1:20" ht="14.25" customHeight="1" x14ac:dyDescent="0.25"/>
    <row r="40" spans="1:20" ht="14.25" customHeight="1" x14ac:dyDescent="0.25"/>
    <row r="41" spans="1:20" ht="14.25" customHeight="1" x14ac:dyDescent="0.25"/>
    <row r="42" spans="1:20" ht="14.25" customHeight="1" x14ac:dyDescent="0.25"/>
    <row r="43" spans="1:20" ht="14.25" customHeight="1" x14ac:dyDescent="0.25"/>
    <row r="44" spans="1:20" ht="14.25" customHeight="1" x14ac:dyDescent="0.25"/>
    <row r="45" spans="1:20" ht="14.25" customHeight="1" x14ac:dyDescent="0.25"/>
    <row r="46" spans="1:20" ht="14.25" customHeight="1" x14ac:dyDescent="0.25"/>
    <row r="47" spans="1:20" ht="14.25" customHeight="1" x14ac:dyDescent="0.25"/>
    <row r="48" spans="1:20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</sheetData>
  <sheetProtection algorithmName="SHA-512" hashValue="AAx/phiGBJv7L2GN9gCOUqJUPUmaQCxhMghfpF4XQEECW8bgktAS1BR7+xUqWgUaG0cn2/cIQZYgZEqNOwwcTQ==" saltValue="BFBns7xqjMIMmtXQYbZrcw==" spinCount="100000" sheet="1" objects="1" scenarios="1"/>
  <mergeCells count="14">
    <mergeCell ref="B18:F18"/>
    <mergeCell ref="B17:H17"/>
    <mergeCell ref="B1:D1"/>
    <mergeCell ref="B16:G16"/>
    <mergeCell ref="Q16:S16"/>
    <mergeCell ref="I7:I14"/>
    <mergeCell ref="J7:J14"/>
    <mergeCell ref="K7:K14"/>
    <mergeCell ref="N7:N14"/>
    <mergeCell ref="T7:T14"/>
    <mergeCell ref="U9:U13"/>
    <mergeCell ref="L7:L14"/>
    <mergeCell ref="M7:M14"/>
    <mergeCell ref="Q17:S17"/>
  </mergeCells>
  <conditionalFormatting sqref="S7:S14">
    <cfRule type="cellIs" dxfId="6" priority="69" operator="equal">
      <formula>"VYHOVUJE"</formula>
    </cfRule>
  </conditionalFormatting>
  <conditionalFormatting sqref="S7:S14">
    <cfRule type="cellIs" dxfId="5" priority="68" operator="equal">
      <formula>"NEVYHOVUJE"</formula>
    </cfRule>
  </conditionalFormatting>
  <conditionalFormatting sqref="G7:H14 Q7:Q14">
    <cfRule type="containsBlanks" dxfId="4" priority="49">
      <formula>LEN(TRIM(G7))=0</formula>
    </cfRule>
  </conditionalFormatting>
  <conditionalFormatting sqref="G7:H14 Q7:Q14">
    <cfRule type="notContainsBlanks" dxfId="3" priority="47">
      <formula>LEN(TRIM(G7))&gt;0</formula>
    </cfRule>
  </conditionalFormatting>
  <conditionalFormatting sqref="G7:H14 Q7:Q14">
    <cfRule type="notContainsBlanks" dxfId="2" priority="46">
      <formula>LEN(TRIM(G7))&gt;0</formula>
    </cfRule>
  </conditionalFormatting>
  <conditionalFormatting sqref="G7:H14">
    <cfRule type="notContainsBlanks" dxfId="1" priority="45">
      <formula>LEN(TRIM(G7))&gt;0</formula>
    </cfRule>
  </conditionalFormatting>
  <conditionalFormatting sqref="D7:D14">
    <cfRule type="containsBlanks" dxfId="0" priority="5">
      <formula>LEN(TRIM(D7))=0</formula>
    </cfRule>
  </conditionalFormatting>
  <dataValidations count="3">
    <dataValidation type="list" showInputMessage="1" showErrorMessage="1" sqref="E7:E14" xr:uid="{FEE879A1-3785-4154-A7E4-C2775DBC6DD4}">
      <formula1>"ks,bal,sada,"</formula1>
    </dataValidation>
    <dataValidation type="list" allowBlank="1" showInputMessage="1" showErrorMessage="1" sqref="J7" xr:uid="{F596625E-C0A3-4B32-9204-ED7E93012402}">
      <formula1>"ANO,NE"</formula1>
    </dataValidation>
    <dataValidation type="list" allowBlank="1" showInputMessage="1" showErrorMessage="1" sqref="U7:U9 U14" xr:uid="{00000000-0002-0000-0000-000002000000}">
      <formula1>#REF!</formula1>
    </dataValidation>
  </dataValidations>
  <pageMargins left="7.874015748031496E-2" right="0.11811023622047245" top="0.35433070866141736" bottom="0.35433070866141736" header="0.31496062992125984" footer="0.31496062992125984"/>
  <pageSetup paperSize="9" scale="2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Tomáš Tichý</cp:lastModifiedBy>
  <cp:revision>1</cp:revision>
  <cp:lastPrinted>2022-10-04T08:18:52Z</cp:lastPrinted>
  <dcterms:created xsi:type="dcterms:W3CDTF">2014-03-05T12:43:32Z</dcterms:created>
  <dcterms:modified xsi:type="dcterms:W3CDTF">2022-11-14T09:43:38Z</dcterms:modified>
</cp:coreProperties>
</file>